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2" windowHeight="8016" activeTab="1"/>
  </bookViews>
  <sheets>
    <sheet name="Antecalcul" sheetId="1" r:id="rId1"/>
    <sheet name="Postcalcul" sheetId="2" r:id="rId2"/>
  </sheets>
  <definedNames/>
  <calcPr fullCalcOnLoad="1"/>
</workbook>
</file>

<file path=xl/sharedStrings.xml><?xml version="1.0" encoding="utf-8"?>
<sst xmlns="http://schemas.openxmlformats.org/spreadsheetml/2006/main" count="137" uniqueCount="73">
  <si>
    <t>Detalierea cheltuielilor</t>
  </si>
  <si>
    <t>Unitatea de măsură</t>
  </si>
  <si>
    <t>Nr. de unităţi</t>
  </si>
  <si>
    <t>Valoarea unitară</t>
  </si>
  <si>
    <t>TOTAL</t>
  </si>
  <si>
    <t>Alte surse</t>
  </si>
  <si>
    <t>Denumirea indicatorilor</t>
  </si>
  <si>
    <t>Valoarea contribuţiei (LEI)</t>
  </si>
  <si>
    <t>% din valoarea totală</t>
  </si>
  <si>
    <t>Venituri, din care:</t>
  </si>
  <si>
    <t>2. Alte surse (se vor nominaliza)</t>
  </si>
  <si>
    <t>TOTAL GENERAL:</t>
  </si>
  <si>
    <t>Numele editurii / redacției:</t>
  </si>
  <si>
    <t>Titlul proiectului editorial digital (online sau offline):</t>
  </si>
  <si>
    <t>Titlul și autorul cărții:</t>
  </si>
  <si>
    <t>Titlul și frecvența revistei:</t>
  </si>
  <si>
    <t>1. Cheltuieli directe</t>
  </si>
  <si>
    <t>1. Contribuţia proprie a editurii /redacției</t>
  </si>
  <si>
    <r>
      <t xml:space="preserve">4. Tirajul </t>
    </r>
    <r>
      <rPr>
        <sz val="10"/>
        <rFont val="Arial"/>
        <family val="2"/>
      </rPr>
      <t>(numărul de exemplare)</t>
    </r>
  </si>
  <si>
    <r>
      <t xml:space="preserve">3. COSTURI TOTALE DE PRODUCȚIE </t>
    </r>
    <r>
      <rPr>
        <sz val="10"/>
        <rFont val="Arial"/>
        <family val="2"/>
      </rPr>
      <t>(cheltuieli directe + cheltuieli indirecte)</t>
    </r>
  </si>
  <si>
    <t xml:space="preserve">   8.1. finanțare de 90% din suma solicitată</t>
  </si>
  <si>
    <t>cost total de producție</t>
  </si>
  <si>
    <t>tiraj</t>
  </si>
  <si>
    <t>finanțare acordată</t>
  </si>
  <si>
    <t>pret unitar</t>
  </si>
  <si>
    <t xml:space="preserve">   8.2. finanțare de 80% din suma solicitată</t>
  </si>
  <si>
    <t xml:space="preserve">   8.3. finanțare de 70% din suma solicitată</t>
  </si>
  <si>
    <t xml:space="preserve">   8.4. finanțare de 60% din suma solicitată</t>
  </si>
  <si>
    <t>Date tehnice:</t>
  </si>
  <si>
    <t>-</t>
  </si>
  <si>
    <t>finanțare solicitată</t>
  </si>
  <si>
    <t xml:space="preserve">Modificarea datelor tehnice şi a tirajului pe parcursul derulării proiectului editorial nu este permisă. </t>
  </si>
  <si>
    <t>format (cm)</t>
  </si>
  <si>
    <t>ilustraţii (alb-negru, color)</t>
  </si>
  <si>
    <t>număr de pagini</t>
  </si>
  <si>
    <t>caracteristici copertă (plastifiată, cartonată, lăcuită, legată, 2 culori/policromie)</t>
  </si>
  <si>
    <t>hârtie interior</t>
  </si>
  <si>
    <t>Vă rugăm să completați numai celulele marcate cu culoarea GALBEN în tabelele de mai jos.</t>
  </si>
  <si>
    <t>Contribuţia proprie</t>
  </si>
  <si>
    <t xml:space="preserve">Director editură (publicaţie), </t>
  </si>
  <si>
    <t>Semnatura si ștampila</t>
  </si>
  <si>
    <t>Redactor şef,</t>
  </si>
  <si>
    <t xml:space="preserve">Director economic, </t>
  </si>
  <si>
    <r>
      <t xml:space="preserve">2. Cheltuieli indirecte  </t>
    </r>
    <r>
      <rPr>
        <sz val="10"/>
        <rFont val="Arial"/>
        <family val="2"/>
      </rPr>
      <t xml:space="preserve">(maximum 35% din totalul cheltuielilor directe) </t>
    </r>
  </si>
  <si>
    <r>
      <rPr>
        <b/>
        <sz val="10"/>
        <rFont val="Arial"/>
        <family val="2"/>
      </rPr>
      <t>6. TOTAL alte surse de finanţare, proprii și/sau atrase</t>
    </r>
    <r>
      <rPr>
        <sz val="10"/>
        <rFont val="Arial"/>
        <family val="2"/>
      </rPr>
      <t xml:space="preserve"> (minimum 10% din totalul costurilor de producţie)</t>
    </r>
  </si>
  <si>
    <t>(în cazul revistei se întomeşte fişa pentru costurile unui singur număr/apariţii)</t>
  </si>
  <si>
    <t>Fișă de calcul economic proiecte editoriale - ANTECALCUL</t>
  </si>
  <si>
    <t>Toate sumele se vor exprima în LEI.</t>
  </si>
  <si>
    <r>
      <rPr>
        <b/>
        <sz val="10"/>
        <rFont val="Arial"/>
        <family val="2"/>
      </rPr>
      <t xml:space="preserve">8. Preţul unitar de vânzare fără TVA după obţinerea unei finanţări nerambursabile din timbrul arhitecturii </t>
    </r>
    <r>
      <rPr>
        <sz val="10"/>
        <rFont val="Arial"/>
        <family val="2"/>
      </rPr>
      <t>(cheltuielile de producţie – finanţarea solicitată) : tiraj x adaos comercial</t>
    </r>
  </si>
  <si>
    <t>adaos comercial</t>
  </si>
  <si>
    <t>(cheie de verificare)</t>
  </si>
  <si>
    <t xml:space="preserve">   2.1. energie electrică (aferente perioadei de derulare a proiectului) </t>
  </si>
  <si>
    <t xml:space="preserve">   2.2. chiria (aferente perioadei de derulare a proiectului editorial)</t>
  </si>
  <si>
    <t xml:space="preserve">   2.3. corespondenţă şi Internet (pentru derularea proiectului editorial)</t>
  </si>
  <si>
    <t xml:space="preserve">   2.3. convorbiri telefonice (af. perioadei de derulare a proiectului)</t>
  </si>
  <si>
    <t>1,XX</t>
  </si>
  <si>
    <t>completați căsuța cu procentul aferent, sub forma 1,cifrele adaosului comercial</t>
  </si>
  <si>
    <t>ANEXA Nr. 6B</t>
  </si>
  <si>
    <t>ANEXA Nr. 6A</t>
  </si>
  <si>
    <r>
      <t xml:space="preserve">   1.1. drepturi de autor, colaborări 
</t>
    </r>
    <r>
      <rPr>
        <sz val="10"/>
        <color indexed="62"/>
        <rFont val="Arial"/>
        <family val="2"/>
      </rPr>
      <t>se adaugă linii pentru fiecare tip de activitate (ex. drepturi de autor pentru continut, coordonare, traduceri, conceptie grafica, concepție și întreținere website etc.)</t>
    </r>
  </si>
  <si>
    <r>
      <t xml:space="preserve">   1.2. cheltuieli redacționale 
</t>
    </r>
    <r>
      <rPr>
        <sz val="10"/>
        <color indexed="62"/>
        <rFont val="Arial"/>
        <family val="2"/>
      </rPr>
      <t>se adaugă linii pentru fiecare tip de activitate (ex. editare, revizuire, corectură și redactare articole, responsabil financiar etc.)</t>
    </r>
  </si>
  <si>
    <r>
      <t xml:space="preserve">   1.3. cheltuieli tipografice 
</t>
    </r>
    <r>
      <rPr>
        <sz val="10"/>
        <color indexed="62"/>
        <rFont val="Arial"/>
        <family val="2"/>
      </rPr>
      <t>se adaugă linii pentru fiecare tip de cheltuieli: materiale (consumabile, mijloace fixe etc.) și/sau servicii (ex. tipografie)</t>
    </r>
  </si>
  <si>
    <r>
      <t>5. Costul unui exemplar</t>
    </r>
    <r>
      <rPr>
        <sz val="10"/>
        <rFont val="Arial"/>
        <family val="2"/>
      </rPr>
      <t xml:space="preserve"> (costuri totale de producție / tiraj)</t>
    </r>
  </si>
  <si>
    <r>
      <rPr>
        <b/>
        <sz val="10"/>
        <rFont val="Arial"/>
        <family val="2"/>
      </rPr>
      <t xml:space="preserve">7. TOTAL Finanţarea nerambursabilă solicitată de la OAR </t>
    </r>
    <r>
      <rPr>
        <sz val="10"/>
        <rFont val="Arial"/>
        <family val="2"/>
      </rPr>
      <t xml:space="preserve">(cheltuielile totale de producţie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contribuție proprie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alte surse)</t>
    </r>
  </si>
  <si>
    <r>
      <rPr>
        <b/>
        <sz val="10"/>
        <rFont val="Arial"/>
        <family val="2"/>
      </rPr>
      <t>7.Preţul de vânzare fără TVA al unui exemplar</t>
    </r>
    <r>
      <rPr>
        <sz val="10"/>
        <rFont val="Arial"/>
        <family val="2"/>
      </rPr>
      <t xml:space="preserve"> (cheltuieli de producţie/tiraj x adaosul comercial)</t>
    </r>
  </si>
  <si>
    <t>lei</t>
  </si>
  <si>
    <r>
      <t xml:space="preserve">3. 3. Finanţare </t>
    </r>
    <r>
      <rPr>
        <sz val="10"/>
        <color indexed="57"/>
        <rFont val="Arial"/>
        <family val="2"/>
      </rPr>
      <t>solicitată</t>
    </r>
    <r>
      <rPr>
        <sz val="10"/>
        <rFont val="Arial"/>
        <family val="2"/>
      </rPr>
      <t xml:space="preserve"> / </t>
    </r>
    <r>
      <rPr>
        <sz val="10"/>
        <color indexed="10"/>
        <rFont val="Arial"/>
        <family val="2"/>
      </rPr>
      <t>aprobată</t>
    </r>
    <r>
      <rPr>
        <sz val="10"/>
        <rFont val="Arial"/>
        <family val="2"/>
      </rPr>
      <t xml:space="preserve"> OAR</t>
    </r>
  </si>
  <si>
    <r>
      <t xml:space="preserve">Finanțare </t>
    </r>
    <r>
      <rPr>
        <sz val="10"/>
        <color indexed="57"/>
        <rFont val="Arial"/>
        <family val="2"/>
      </rPr>
      <t>solicitată</t>
    </r>
    <r>
      <rPr>
        <sz val="10"/>
        <rFont val="Arial"/>
        <family val="2"/>
      </rPr>
      <t xml:space="preserve"> / </t>
    </r>
    <r>
      <rPr>
        <sz val="10"/>
        <color indexed="10"/>
        <rFont val="Arial"/>
        <family val="2"/>
      </rPr>
      <t>aprobată</t>
    </r>
    <r>
      <rPr>
        <sz val="10"/>
        <rFont val="Arial"/>
        <family val="2"/>
      </rPr>
      <t xml:space="preserve"> OAR </t>
    </r>
  </si>
  <si>
    <r>
      <t xml:space="preserve">(se anexează la cererea de finanțare cu formularea finanțare </t>
    </r>
    <r>
      <rPr>
        <b/>
        <sz val="11"/>
        <color indexed="57"/>
        <rFont val="Calibri"/>
        <family val="2"/>
      </rPr>
      <t>solicitată</t>
    </r>
    <r>
      <rPr>
        <b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de la OAR;
la contractul de finanțare se anexează cu formularea sumă </t>
    </r>
    <r>
      <rPr>
        <b/>
        <i/>
        <sz val="11"/>
        <color indexed="10"/>
        <rFont val="Calibri"/>
        <family val="2"/>
      </rPr>
      <t>aprobată</t>
    </r>
    <r>
      <rPr>
        <i/>
        <sz val="11"/>
        <color indexed="8"/>
        <rFont val="Calibri"/>
        <family val="2"/>
      </rPr>
      <t>)</t>
    </r>
  </si>
  <si>
    <t>( se anexează la decontul final )</t>
  </si>
  <si>
    <r>
      <t xml:space="preserve">Finanțare  </t>
    </r>
    <r>
      <rPr>
        <sz val="10"/>
        <rFont val="Arial"/>
        <family val="2"/>
      </rPr>
      <t>aprobată</t>
    </r>
    <r>
      <rPr>
        <sz val="10"/>
        <rFont val="Arial"/>
        <family val="2"/>
      </rPr>
      <t xml:space="preserve"> OAR </t>
    </r>
  </si>
  <si>
    <r>
      <t xml:space="preserve">3. 3. Finanţare </t>
    </r>
    <r>
      <rPr>
        <sz val="10"/>
        <rFont val="Arial"/>
        <family val="2"/>
      </rPr>
      <t xml:space="preserve">aprobată </t>
    </r>
    <r>
      <rPr>
        <sz val="10"/>
        <rFont val="Arial"/>
        <family val="2"/>
      </rPr>
      <t>OAR</t>
    </r>
  </si>
  <si>
    <t>Fișă de calcul economic proiecte editoriale - POSTCALCUL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</si>
</sst>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1"/>
      <color indexed="57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62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theme="3" tint="0.39998000860214233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/>
    </xf>
    <xf numFmtId="0" fontId="5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55" applyFont="1" applyBorder="1" applyAlignment="1" applyProtection="1">
      <alignment horizontal="left" wrapText="1"/>
      <protection/>
    </xf>
    <xf numFmtId="0" fontId="3" fillId="9" borderId="10" xfId="0" applyFont="1" applyFill="1" applyBorder="1" applyAlignment="1" quotePrefix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/>
    </xf>
    <xf numFmtId="0" fontId="3" fillId="0" borderId="0" xfId="55" applyFont="1" applyBorder="1" applyAlignment="1" applyProtection="1">
      <alignment wrapText="1"/>
      <protection/>
    </xf>
    <xf numFmtId="0" fontId="2" fillId="0" borderId="1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2" fillId="0" borderId="0" xfId="55" applyFont="1" applyBorder="1" applyAlignment="1" applyProtection="1">
      <alignment wrapText="1"/>
      <protection/>
    </xf>
    <xf numFmtId="0" fontId="2" fillId="0" borderId="0" xfId="55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left" vertical="top" wrapText="1" inden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13" xfId="0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left" vertical="top" wrapText="1" indent="1"/>
    </xf>
    <xf numFmtId="10" fontId="2" fillId="0" borderId="10" xfId="0" applyNumberFormat="1" applyFont="1" applyBorder="1" applyAlignment="1">
      <alignment horizontal="left" vertical="top" wrapText="1" inden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34" borderId="17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51" fillId="0" borderId="0" xfId="0" applyFont="1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 quotePrefix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 quotePrefix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 indent="5"/>
    </xf>
    <xf numFmtId="0" fontId="51" fillId="0" borderId="25" xfId="0" applyFont="1" applyBorder="1" applyAlignment="1">
      <alignment horizontal="left" vertical="center" indent="5"/>
    </xf>
    <xf numFmtId="0" fontId="51" fillId="0" borderId="25" xfId="0" applyFont="1" applyBorder="1" applyAlignment="1">
      <alignment horizontal="left" vertical="center" wrapText="1" indent="5"/>
    </xf>
    <xf numFmtId="0" fontId="51" fillId="0" borderId="26" xfId="0" applyFont="1" applyBorder="1" applyAlignment="1">
      <alignment horizontal="left" vertical="center" indent="5"/>
    </xf>
    <xf numFmtId="0" fontId="3" fillId="0" borderId="27" xfId="0" applyFont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 quotePrefix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 quotePrefix="1">
      <alignment horizontal="center" vertical="center" wrapText="1"/>
    </xf>
    <xf numFmtId="0" fontId="56" fillId="0" borderId="0" xfId="0" applyFont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53" fillId="33" borderId="29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/>
    </xf>
    <xf numFmtId="0" fontId="53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53" fillId="33" borderId="36" xfId="0" applyFont="1" applyFill="1" applyBorder="1" applyAlignment="1">
      <alignment horizontal="left"/>
    </xf>
    <xf numFmtId="0" fontId="53" fillId="33" borderId="37" xfId="0" applyFont="1" applyFill="1" applyBorder="1" applyAlignment="1">
      <alignment horizontal="left"/>
    </xf>
    <xf numFmtId="0" fontId="53" fillId="33" borderId="38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3" fillId="0" borderId="31" xfId="0" applyFont="1" applyBorder="1" applyAlignment="1">
      <alignment horizontal="left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left"/>
    </xf>
    <xf numFmtId="0" fontId="53" fillId="33" borderId="46" xfId="0" applyFont="1" applyFill="1" applyBorder="1" applyAlignment="1">
      <alignment horizontal="left"/>
    </xf>
    <xf numFmtId="0" fontId="53" fillId="33" borderId="47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 vertical="center" wrapText="1"/>
    </xf>
    <xf numFmtId="0" fontId="2" fillId="9" borderId="34" xfId="0" applyFont="1" applyFill="1" applyBorder="1" applyAlignment="1">
      <alignment horizontal="left" vertical="center" wrapText="1"/>
    </xf>
    <xf numFmtId="0" fontId="2" fillId="9" borderId="35" xfId="0" applyFont="1" applyFill="1" applyBorder="1" applyAlignment="1">
      <alignment horizontal="left" vertical="center" wrapText="1"/>
    </xf>
    <xf numFmtId="0" fontId="3" fillId="9" borderId="33" xfId="0" applyFont="1" applyFill="1" applyBorder="1" applyAlignment="1">
      <alignment horizontal="left" vertical="center" wrapText="1"/>
    </xf>
    <xf numFmtId="0" fontId="3" fillId="9" borderId="34" xfId="0" applyFont="1" applyFill="1" applyBorder="1" applyAlignment="1">
      <alignment horizontal="left" vertical="center" wrapText="1"/>
    </xf>
    <xf numFmtId="0" fontId="3" fillId="9" borderId="35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34" fillId="0" borderId="0" xfId="0" applyFont="1" applyBorder="1" applyAlignment="1" applyProtection="1">
      <alignment horizontal="left" wrapText="1"/>
      <protection/>
    </xf>
    <xf numFmtId="0" fontId="34" fillId="0" borderId="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42</xdr:row>
      <xdr:rowOff>104775</xdr:rowOff>
    </xdr:from>
    <xdr:to>
      <xdr:col>5</xdr:col>
      <xdr:colOff>419100</xdr:colOff>
      <xdr:row>44</xdr:row>
      <xdr:rowOff>123825</xdr:rowOff>
    </xdr:to>
    <xdr:sp>
      <xdr:nvSpPr>
        <xdr:cNvPr id="1" name="Săgeată în jos 1"/>
        <xdr:cNvSpPr>
          <a:spLocks/>
        </xdr:cNvSpPr>
      </xdr:nvSpPr>
      <xdr:spPr>
        <a:xfrm>
          <a:off x="8648700" y="10715625"/>
          <a:ext cx="190500" cy="533400"/>
        </a:xfrm>
        <a:prstGeom prst="downArrow">
          <a:avLst>
            <a:gd name="adj" fmla="val 3181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42</xdr:row>
      <xdr:rowOff>95250</xdr:rowOff>
    </xdr:from>
    <xdr:to>
      <xdr:col>6</xdr:col>
      <xdr:colOff>666750</xdr:colOff>
      <xdr:row>44</xdr:row>
      <xdr:rowOff>114300</xdr:rowOff>
    </xdr:to>
    <xdr:sp>
      <xdr:nvSpPr>
        <xdr:cNvPr id="2" name="Săgeată în jos 3"/>
        <xdr:cNvSpPr>
          <a:spLocks/>
        </xdr:cNvSpPr>
      </xdr:nvSpPr>
      <xdr:spPr>
        <a:xfrm>
          <a:off x="9582150" y="10706100"/>
          <a:ext cx="190500" cy="533400"/>
        </a:xfrm>
        <a:prstGeom prst="downArrow">
          <a:avLst>
            <a:gd name="adj" fmla="val 3181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42</xdr:row>
      <xdr:rowOff>85725</xdr:rowOff>
    </xdr:from>
    <xdr:to>
      <xdr:col>7</xdr:col>
      <xdr:colOff>466725</xdr:colOff>
      <xdr:row>45</xdr:row>
      <xdr:rowOff>276225</xdr:rowOff>
    </xdr:to>
    <xdr:sp>
      <xdr:nvSpPr>
        <xdr:cNvPr id="3" name="Săgeată în jos 4"/>
        <xdr:cNvSpPr>
          <a:spLocks/>
        </xdr:cNvSpPr>
      </xdr:nvSpPr>
      <xdr:spPr>
        <a:xfrm>
          <a:off x="10353675" y="10696575"/>
          <a:ext cx="257175" cy="876300"/>
        </a:xfrm>
        <a:prstGeom prst="downArrow">
          <a:avLst>
            <a:gd name="adj" fmla="val 3493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42</xdr:row>
      <xdr:rowOff>114300</xdr:rowOff>
    </xdr:from>
    <xdr:to>
      <xdr:col>5</xdr:col>
      <xdr:colOff>447675</xdr:colOff>
      <xdr:row>44</xdr:row>
      <xdr:rowOff>257175</xdr:rowOff>
    </xdr:to>
    <xdr:sp>
      <xdr:nvSpPr>
        <xdr:cNvPr id="1" name="Săgeată în jos 13"/>
        <xdr:cNvSpPr>
          <a:spLocks/>
        </xdr:cNvSpPr>
      </xdr:nvSpPr>
      <xdr:spPr>
        <a:xfrm>
          <a:off x="6829425" y="8905875"/>
          <a:ext cx="219075" cy="485775"/>
        </a:xfrm>
        <a:prstGeom prst="downArrow">
          <a:avLst>
            <a:gd name="adj" fmla="val 275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42</xdr:row>
      <xdr:rowOff>95250</xdr:rowOff>
    </xdr:from>
    <xdr:to>
      <xdr:col>6</xdr:col>
      <xdr:colOff>714375</xdr:colOff>
      <xdr:row>44</xdr:row>
      <xdr:rowOff>257175</xdr:rowOff>
    </xdr:to>
    <xdr:sp>
      <xdr:nvSpPr>
        <xdr:cNvPr id="2" name="Săgeată în jos 14"/>
        <xdr:cNvSpPr>
          <a:spLocks/>
        </xdr:cNvSpPr>
      </xdr:nvSpPr>
      <xdr:spPr>
        <a:xfrm>
          <a:off x="7724775" y="8886825"/>
          <a:ext cx="238125" cy="504825"/>
        </a:xfrm>
        <a:prstGeom prst="downArrow">
          <a:avLst>
            <a:gd name="adj" fmla="val 2561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42</xdr:row>
      <xdr:rowOff>85725</xdr:rowOff>
    </xdr:from>
    <xdr:to>
      <xdr:col>7</xdr:col>
      <xdr:colOff>466725</xdr:colOff>
      <xdr:row>45</xdr:row>
      <xdr:rowOff>171450</xdr:rowOff>
    </xdr:to>
    <xdr:sp>
      <xdr:nvSpPr>
        <xdr:cNvPr id="3" name="Săgeată în jos 15"/>
        <xdr:cNvSpPr>
          <a:spLocks/>
        </xdr:cNvSpPr>
      </xdr:nvSpPr>
      <xdr:spPr>
        <a:xfrm>
          <a:off x="8696325" y="8877300"/>
          <a:ext cx="257175" cy="771525"/>
        </a:xfrm>
        <a:prstGeom prst="downArrow">
          <a:avLst>
            <a:gd name="adj" fmla="val 3505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42</xdr:row>
      <xdr:rowOff>85725</xdr:rowOff>
    </xdr:from>
    <xdr:to>
      <xdr:col>7</xdr:col>
      <xdr:colOff>466725</xdr:colOff>
      <xdr:row>45</xdr:row>
      <xdr:rowOff>171450</xdr:rowOff>
    </xdr:to>
    <xdr:sp>
      <xdr:nvSpPr>
        <xdr:cNvPr id="4" name="Săgeată în jos 18"/>
        <xdr:cNvSpPr>
          <a:spLocks/>
        </xdr:cNvSpPr>
      </xdr:nvSpPr>
      <xdr:spPr>
        <a:xfrm>
          <a:off x="8696325" y="8877300"/>
          <a:ext cx="257175" cy="771525"/>
        </a:xfrm>
        <a:prstGeom prst="downArrow">
          <a:avLst>
            <a:gd name="adj" fmla="val 3505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70" workbookViewId="0" topLeftCell="A55">
      <selection activeCell="B69" sqref="B69:C69"/>
    </sheetView>
  </sheetViews>
  <sheetFormatPr defaultColWidth="9.140625" defaultRowHeight="15"/>
  <cols>
    <col min="1" max="1" width="61.28125" style="14" customWidth="1"/>
    <col min="2" max="2" width="10.421875" style="14" bestFit="1" customWidth="1"/>
    <col min="3" max="3" width="18.57421875" style="14" customWidth="1"/>
    <col min="4" max="4" width="28.140625" style="14" customWidth="1"/>
    <col min="5" max="5" width="7.8515625" style="14" bestFit="1" customWidth="1"/>
    <col min="6" max="6" width="10.28125" style="14" customWidth="1"/>
    <col min="7" max="7" width="15.57421875" style="14" customWidth="1"/>
    <col min="8" max="8" width="9.57421875" style="14" bestFit="1" customWidth="1"/>
    <col min="9" max="11" width="9.140625" style="14" customWidth="1"/>
    <col min="12" max="16384" width="9.140625" style="14" customWidth="1"/>
  </cols>
  <sheetData>
    <row r="1" spans="1:3" ht="12.75">
      <c r="A1" s="78" t="s">
        <v>58</v>
      </c>
      <c r="B1" s="78"/>
      <c r="C1" s="78"/>
    </row>
    <row r="2" spans="1:4" ht="86.25">
      <c r="A2" s="77" t="s">
        <v>46</v>
      </c>
      <c r="B2" s="77"/>
      <c r="C2" s="77"/>
      <c r="D2" s="76" t="s">
        <v>68</v>
      </c>
    </row>
    <row r="3" spans="1:3" ht="12.75">
      <c r="A3" s="97" t="s">
        <v>45</v>
      </c>
      <c r="B3" s="98"/>
      <c r="C3" s="99"/>
    </row>
    <row r="4" spans="1:12" ht="12.75">
      <c r="A4" s="82" t="s">
        <v>12</v>
      </c>
      <c r="B4" s="83"/>
      <c r="C4" s="84"/>
      <c r="I4" s="23"/>
      <c r="J4" s="15"/>
      <c r="K4" s="15"/>
      <c r="L4" s="15"/>
    </row>
    <row r="5" spans="1:12" ht="12.75">
      <c r="A5" s="82" t="s">
        <v>14</v>
      </c>
      <c r="B5" s="83"/>
      <c r="C5" s="84"/>
      <c r="I5" s="9"/>
      <c r="J5" s="15"/>
      <c r="K5" s="15"/>
      <c r="L5" s="15"/>
    </row>
    <row r="6" spans="1:12" ht="12.75">
      <c r="A6" s="82" t="s">
        <v>15</v>
      </c>
      <c r="B6" s="83"/>
      <c r="C6" s="84"/>
      <c r="I6" s="9"/>
      <c r="J6" s="15"/>
      <c r="K6" s="15"/>
      <c r="L6" s="15"/>
    </row>
    <row r="7" spans="1:12" ht="12.75">
      <c r="A7" s="82" t="s">
        <v>13</v>
      </c>
      <c r="B7" s="83"/>
      <c r="C7" s="84"/>
      <c r="I7" s="9"/>
      <c r="J7" s="15"/>
      <c r="K7" s="15"/>
      <c r="L7" s="15"/>
    </row>
    <row r="8" spans="1:12" ht="39">
      <c r="A8" s="18" t="s">
        <v>6</v>
      </c>
      <c r="B8" s="19" t="s">
        <v>7</v>
      </c>
      <c r="C8" s="20" t="s">
        <v>8</v>
      </c>
      <c r="I8" s="24"/>
      <c r="J8" s="15"/>
      <c r="K8" s="15"/>
      <c r="L8" s="15"/>
    </row>
    <row r="9" spans="1:3" ht="12.75">
      <c r="A9" s="113" t="s">
        <v>9</v>
      </c>
      <c r="B9" s="114"/>
      <c r="C9" s="115"/>
    </row>
    <row r="10" spans="1:3" ht="12.75">
      <c r="A10" s="2" t="s">
        <v>17</v>
      </c>
      <c r="B10" s="1">
        <f>F46</f>
        <v>3</v>
      </c>
      <c r="C10" s="29">
        <f>B10/$B$13</f>
        <v>0.009523809523809525</v>
      </c>
    </row>
    <row r="11" spans="1:3" ht="12.75">
      <c r="A11" s="2" t="s">
        <v>10</v>
      </c>
      <c r="B11" s="1">
        <f>G46</f>
        <v>5</v>
      </c>
      <c r="C11" s="29">
        <f>B11/$B$13</f>
        <v>0.015873015873015872</v>
      </c>
    </row>
    <row r="12" spans="1:3" ht="12.75">
      <c r="A12" s="2" t="s">
        <v>66</v>
      </c>
      <c r="B12" s="1">
        <f>H47</f>
        <v>307</v>
      </c>
      <c r="C12" s="29">
        <f>B12/$B$13</f>
        <v>0.9746031746031746</v>
      </c>
    </row>
    <row r="13" spans="1:3" ht="12.75">
      <c r="A13" s="16" t="s">
        <v>11</v>
      </c>
      <c r="B13" s="25">
        <f>E43</f>
        <v>315</v>
      </c>
      <c r="C13" s="30">
        <f>C10+C11+C12</f>
        <v>1</v>
      </c>
    </row>
    <row r="15" spans="1:8" ht="12.75" customHeight="1">
      <c r="A15" s="79" t="s">
        <v>37</v>
      </c>
      <c r="B15" s="80"/>
      <c r="C15" s="80"/>
      <c r="D15" s="80"/>
      <c r="E15" s="80"/>
      <c r="F15" s="80"/>
      <c r="G15" s="80"/>
      <c r="H15" s="81"/>
    </row>
    <row r="16" spans="1:8" ht="12.75">
      <c r="A16" s="79" t="s">
        <v>47</v>
      </c>
      <c r="B16" s="80"/>
      <c r="C16" s="80"/>
      <c r="D16" s="80"/>
      <c r="E16" s="80"/>
      <c r="F16" s="80"/>
      <c r="G16" s="80"/>
      <c r="H16" s="81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52.5" customHeight="1" thickBot="1">
      <c r="A18" s="4" t="s">
        <v>0</v>
      </c>
      <c r="B18" s="5" t="s">
        <v>1</v>
      </c>
      <c r="C18" s="6" t="s">
        <v>2</v>
      </c>
      <c r="D18" s="5" t="s">
        <v>3</v>
      </c>
      <c r="E18" s="4" t="s">
        <v>4</v>
      </c>
      <c r="F18" s="5" t="s">
        <v>38</v>
      </c>
      <c r="G18" s="5" t="s">
        <v>5</v>
      </c>
      <c r="H18" s="5" t="s">
        <v>67</v>
      </c>
    </row>
    <row r="19" spans="1:8" ht="15" customHeight="1" thickBot="1">
      <c r="A19" s="39" t="s">
        <v>16</v>
      </c>
      <c r="B19" s="40"/>
      <c r="C19" s="40"/>
      <c r="D19" s="40"/>
      <c r="E19" s="40">
        <f>E20+E25+E31</f>
        <v>315</v>
      </c>
      <c r="F19" s="41">
        <f>F20+F25+F31</f>
        <v>3</v>
      </c>
      <c r="G19" s="41">
        <f>G20+G25+G31</f>
        <v>5</v>
      </c>
      <c r="H19" s="41">
        <f>H20+H25+H31</f>
        <v>307</v>
      </c>
    </row>
    <row r="20" spans="1:8" ht="66.75" customHeight="1" thickBot="1">
      <c r="A20" s="42" t="s">
        <v>59</v>
      </c>
      <c r="B20" s="118"/>
      <c r="C20" s="119"/>
      <c r="D20" s="120"/>
      <c r="E20" s="40">
        <f>SUM(E21:E24)</f>
        <v>315</v>
      </c>
      <c r="F20" s="41">
        <f>SUM(F21:F24)</f>
        <v>3</v>
      </c>
      <c r="G20" s="41">
        <f>SUM(G21:G24)</f>
        <v>5</v>
      </c>
      <c r="H20" s="41">
        <f>SUM(H21:H24)</f>
        <v>307</v>
      </c>
    </row>
    <row r="21" spans="1:8" ht="12.75">
      <c r="A21" s="34"/>
      <c r="B21" s="35" t="s">
        <v>65</v>
      </c>
      <c r="C21" s="35">
        <v>5</v>
      </c>
      <c r="D21" s="35">
        <v>63</v>
      </c>
      <c r="E21" s="36">
        <f>C21*D21</f>
        <v>315</v>
      </c>
      <c r="F21" s="37">
        <v>3</v>
      </c>
      <c r="G21" s="37">
        <v>5</v>
      </c>
      <c r="H21" s="38">
        <f>E21-F21-G21</f>
        <v>307</v>
      </c>
    </row>
    <row r="22" spans="1:8" ht="12.75">
      <c r="A22" s="28"/>
      <c r="B22" s="12"/>
      <c r="C22" s="12"/>
      <c r="D22" s="12"/>
      <c r="E22" s="36">
        <f>C22*D22</f>
        <v>0</v>
      </c>
      <c r="F22" s="31"/>
      <c r="G22" s="31"/>
      <c r="H22" s="38">
        <f>E22-F22-G22</f>
        <v>0</v>
      </c>
    </row>
    <row r="23" spans="1:8" ht="12.75">
      <c r="A23" s="28"/>
      <c r="B23" s="12"/>
      <c r="C23" s="12"/>
      <c r="D23" s="12"/>
      <c r="E23" s="36">
        <f>C23*D23</f>
        <v>0</v>
      </c>
      <c r="F23" s="31"/>
      <c r="G23" s="31"/>
      <c r="H23" s="38">
        <f>E23-F23-G23</f>
        <v>0</v>
      </c>
    </row>
    <row r="24" spans="1:8" ht="13.5" thickBot="1">
      <c r="A24" s="43"/>
      <c r="B24" s="44"/>
      <c r="C24" s="44"/>
      <c r="D24" s="44"/>
      <c r="E24" s="36">
        <f>C24*D24</f>
        <v>0</v>
      </c>
      <c r="F24" s="45"/>
      <c r="G24" s="45"/>
      <c r="H24" s="38">
        <f>E24-F24-G24</f>
        <v>0</v>
      </c>
    </row>
    <row r="25" spans="1:8" ht="56.25" customHeight="1" thickBot="1">
      <c r="A25" s="42" t="s">
        <v>60</v>
      </c>
      <c r="B25" s="118"/>
      <c r="C25" s="119"/>
      <c r="D25" s="120"/>
      <c r="E25" s="40">
        <f>SUM(E26:E30)</f>
        <v>0</v>
      </c>
      <c r="F25" s="40">
        <f>SUM(F26:F30)</f>
        <v>0</v>
      </c>
      <c r="G25" s="40">
        <f>SUM(G26:G30)</f>
        <v>0</v>
      </c>
      <c r="H25" s="40">
        <f>SUM(H26:H30)</f>
        <v>0</v>
      </c>
    </row>
    <row r="26" spans="1:8" ht="12.75">
      <c r="A26" s="28"/>
      <c r="B26" s="12"/>
      <c r="C26" s="12"/>
      <c r="D26" s="12"/>
      <c r="E26" s="32">
        <f>C26*D26</f>
        <v>0</v>
      </c>
      <c r="F26" s="31"/>
      <c r="G26" s="31"/>
      <c r="H26" s="33">
        <f>E26-F26-G26</f>
        <v>0</v>
      </c>
    </row>
    <row r="27" spans="1:8" ht="12.75">
      <c r="A27" s="28"/>
      <c r="B27" s="12"/>
      <c r="C27" s="12"/>
      <c r="D27" s="12"/>
      <c r="E27" s="32">
        <f>C27*D27</f>
        <v>0</v>
      </c>
      <c r="F27" s="31"/>
      <c r="G27" s="31"/>
      <c r="H27" s="33"/>
    </row>
    <row r="28" spans="1:8" ht="12.75">
      <c r="A28" s="28"/>
      <c r="B28" s="12"/>
      <c r="C28" s="12"/>
      <c r="D28" s="12"/>
      <c r="E28" s="32">
        <f>C28*D28</f>
        <v>0</v>
      </c>
      <c r="F28" s="31"/>
      <c r="G28" s="31"/>
      <c r="H28" s="33"/>
    </row>
    <row r="29" spans="1:8" ht="12.75">
      <c r="A29" s="28"/>
      <c r="B29" s="12"/>
      <c r="C29" s="12"/>
      <c r="D29" s="12"/>
      <c r="E29" s="32">
        <f>C29*D29</f>
        <v>0</v>
      </c>
      <c r="F29" s="31"/>
      <c r="G29" s="31"/>
      <c r="H29" s="33"/>
    </row>
    <row r="30" spans="1:8" ht="13.5" thickBot="1">
      <c r="A30" s="43"/>
      <c r="B30" s="44"/>
      <c r="C30" s="44"/>
      <c r="D30" s="44"/>
      <c r="E30" s="32">
        <f>C30*D30</f>
        <v>0</v>
      </c>
      <c r="F30" s="45"/>
      <c r="G30" s="45"/>
      <c r="H30" s="46"/>
    </row>
    <row r="31" spans="1:8" ht="67.5" customHeight="1" thickBot="1">
      <c r="A31" s="42" t="s">
        <v>61</v>
      </c>
      <c r="B31" s="118"/>
      <c r="C31" s="119"/>
      <c r="D31" s="120"/>
      <c r="E31" s="40">
        <f>SUM(E32:E37)</f>
        <v>0</v>
      </c>
      <c r="F31" s="40">
        <f>SUM(F32:F37)</f>
        <v>0</v>
      </c>
      <c r="G31" s="40">
        <f>SUM(G32:G37)</f>
        <v>0</v>
      </c>
      <c r="H31" s="40">
        <f>SUM(H32:H37)</f>
        <v>0</v>
      </c>
    </row>
    <row r="32" spans="1:8" ht="12.75">
      <c r="A32" s="18"/>
      <c r="B32" s="35"/>
      <c r="C32" s="35"/>
      <c r="D32" s="35"/>
      <c r="E32" s="36">
        <f aca="true" t="shared" si="0" ref="E32:E37">C32*D32</f>
        <v>0</v>
      </c>
      <c r="F32" s="37"/>
      <c r="G32" s="37"/>
      <c r="H32" s="38">
        <f aca="true" t="shared" si="1" ref="H32:H37">E32-F32-G32</f>
        <v>0</v>
      </c>
    </row>
    <row r="33" spans="1:8" ht="12.75">
      <c r="A33" s="8"/>
      <c r="B33" s="12"/>
      <c r="C33" s="12"/>
      <c r="D33" s="12"/>
      <c r="E33" s="36">
        <f t="shared" si="0"/>
        <v>0</v>
      </c>
      <c r="F33" s="31"/>
      <c r="G33" s="31"/>
      <c r="H33" s="38">
        <f t="shared" si="1"/>
        <v>0</v>
      </c>
    </row>
    <row r="34" spans="1:8" ht="12.75">
      <c r="A34" s="8"/>
      <c r="B34" s="12"/>
      <c r="C34" s="12"/>
      <c r="D34" s="12"/>
      <c r="E34" s="36">
        <f t="shared" si="0"/>
        <v>0</v>
      </c>
      <c r="F34" s="31"/>
      <c r="G34" s="31"/>
      <c r="H34" s="38">
        <f t="shared" si="1"/>
        <v>0</v>
      </c>
    </row>
    <row r="35" spans="1:13" ht="12.75">
      <c r="A35" s="8"/>
      <c r="B35" s="12"/>
      <c r="C35" s="12"/>
      <c r="D35" s="12"/>
      <c r="E35" s="36">
        <f t="shared" si="0"/>
        <v>0</v>
      </c>
      <c r="F35" s="31"/>
      <c r="G35" s="31"/>
      <c r="H35" s="38">
        <f t="shared" si="1"/>
        <v>0</v>
      </c>
      <c r="M35" s="50"/>
    </row>
    <row r="36" spans="1:8" ht="12.75">
      <c r="A36" s="8"/>
      <c r="B36" s="12"/>
      <c r="C36" s="12"/>
      <c r="D36" s="12"/>
      <c r="E36" s="36">
        <f t="shared" si="0"/>
        <v>0</v>
      </c>
      <c r="F36" s="31"/>
      <c r="G36" s="31"/>
      <c r="H36" s="38">
        <f t="shared" si="1"/>
        <v>0</v>
      </c>
    </row>
    <row r="37" spans="1:8" ht="13.5" thickBot="1">
      <c r="A37" s="47"/>
      <c r="B37" s="44"/>
      <c r="C37" s="44"/>
      <c r="D37" s="44"/>
      <c r="E37" s="36">
        <f t="shared" si="0"/>
        <v>0</v>
      </c>
      <c r="F37" s="45"/>
      <c r="G37" s="45"/>
      <c r="H37" s="38">
        <f t="shared" si="1"/>
        <v>0</v>
      </c>
    </row>
    <row r="38" spans="1:10" ht="13.5" thickBot="1">
      <c r="A38" s="39" t="s">
        <v>43</v>
      </c>
      <c r="B38" s="121"/>
      <c r="C38" s="122"/>
      <c r="D38" s="123"/>
      <c r="E38" s="48">
        <f>SUM(E39:E42)</f>
        <v>0</v>
      </c>
      <c r="F38" s="48">
        <f>SUM(F39:F42)</f>
        <v>0</v>
      </c>
      <c r="G38" s="48">
        <f>SUM(G39:G42)</f>
        <v>0</v>
      </c>
      <c r="H38" s="48">
        <f>SUM(H39:H42)</f>
        <v>0</v>
      </c>
      <c r="I38" s="26">
        <f>35%*B19</f>
        <v>0</v>
      </c>
      <c r="J38" s="27" t="s">
        <v>50</v>
      </c>
    </row>
    <row r="39" spans="1:8" ht="12.75">
      <c r="A39" s="18" t="s">
        <v>51</v>
      </c>
      <c r="B39" s="35"/>
      <c r="C39" s="35"/>
      <c r="D39" s="35"/>
      <c r="E39" s="36">
        <f>C39*D39</f>
        <v>0</v>
      </c>
      <c r="F39" s="37"/>
      <c r="G39" s="37"/>
      <c r="H39" s="38">
        <f>E39-F39-G39</f>
        <v>0</v>
      </c>
    </row>
    <row r="40" spans="1:8" ht="12.75">
      <c r="A40" s="8" t="s">
        <v>52</v>
      </c>
      <c r="B40" s="12"/>
      <c r="C40" s="12"/>
      <c r="D40" s="12"/>
      <c r="E40" s="36">
        <f>C40*D40</f>
        <v>0</v>
      </c>
      <c r="F40" s="31"/>
      <c r="G40" s="31"/>
      <c r="H40" s="33">
        <f>E40-F40-G40</f>
        <v>0</v>
      </c>
    </row>
    <row r="41" spans="1:8" ht="12.75">
      <c r="A41" s="8" t="s">
        <v>54</v>
      </c>
      <c r="B41" s="12"/>
      <c r="C41" s="12"/>
      <c r="D41" s="12"/>
      <c r="E41" s="36">
        <f>C41*D41</f>
        <v>0</v>
      </c>
      <c r="F41" s="31"/>
      <c r="G41" s="31"/>
      <c r="H41" s="33">
        <f>E41-F41-G41</f>
        <v>0</v>
      </c>
    </row>
    <row r="42" spans="1:8" ht="13.5" thickBot="1">
      <c r="A42" s="47" t="s">
        <v>53</v>
      </c>
      <c r="B42" s="44"/>
      <c r="C42" s="44"/>
      <c r="D42" s="44"/>
      <c r="E42" s="49">
        <f>C42*D42</f>
        <v>0</v>
      </c>
      <c r="F42" s="31"/>
      <c r="G42" s="31"/>
      <c r="H42" s="33">
        <f>E42-F42-G42</f>
        <v>0</v>
      </c>
    </row>
    <row r="43" spans="1:8" ht="25.5" customHeight="1" thickBot="1">
      <c r="A43" s="107" t="s">
        <v>19</v>
      </c>
      <c r="B43" s="108"/>
      <c r="C43" s="108"/>
      <c r="D43" s="109"/>
      <c r="E43" s="52">
        <f>E19+E38</f>
        <v>315</v>
      </c>
      <c r="F43" s="100"/>
      <c r="G43" s="100"/>
      <c r="H43" s="101"/>
    </row>
    <row r="44" spans="1:8" ht="15" customHeight="1" thickBot="1">
      <c r="A44" s="88" t="s">
        <v>18</v>
      </c>
      <c r="B44" s="89"/>
      <c r="C44" s="89"/>
      <c r="D44" s="90"/>
      <c r="E44" s="53">
        <v>6</v>
      </c>
      <c r="F44" s="102"/>
      <c r="G44" s="102"/>
      <c r="H44" s="103"/>
    </row>
    <row r="45" spans="1:8" ht="13.5" thickBot="1">
      <c r="A45" s="107" t="s">
        <v>62</v>
      </c>
      <c r="B45" s="108"/>
      <c r="C45" s="108"/>
      <c r="D45" s="109"/>
      <c r="E45" s="54">
        <f>E43/E44</f>
        <v>52.5</v>
      </c>
      <c r="F45" s="102"/>
      <c r="G45" s="102"/>
      <c r="H45" s="103"/>
    </row>
    <row r="46" spans="1:9" ht="25.5" customHeight="1" thickBot="1">
      <c r="A46" s="110" t="s">
        <v>44</v>
      </c>
      <c r="B46" s="111"/>
      <c r="C46" s="111"/>
      <c r="D46" s="111"/>
      <c r="E46" s="112"/>
      <c r="F46" s="55">
        <f>F19+F38</f>
        <v>3</v>
      </c>
      <c r="G46" s="55">
        <f>G19+G38</f>
        <v>5</v>
      </c>
      <c r="H46" s="51"/>
      <c r="I46" s="17"/>
    </row>
    <row r="47" spans="1:8" ht="25.5" customHeight="1" thickBot="1">
      <c r="A47" s="110" t="s">
        <v>63</v>
      </c>
      <c r="B47" s="111"/>
      <c r="C47" s="111"/>
      <c r="D47" s="111"/>
      <c r="E47" s="111"/>
      <c r="F47" s="111"/>
      <c r="G47" s="112"/>
      <c r="H47" s="56">
        <f>E43-F46-G46</f>
        <v>307</v>
      </c>
    </row>
    <row r="48" spans="1:8" ht="13.5" thickBot="1">
      <c r="A48" s="94"/>
      <c r="B48" s="95"/>
      <c r="C48" s="95"/>
      <c r="D48" s="95"/>
      <c r="E48" s="95"/>
      <c r="F48" s="95"/>
      <c r="G48" s="95"/>
      <c r="H48" s="96"/>
    </row>
    <row r="49" spans="1:8" ht="23.25" thickBot="1">
      <c r="A49" s="73"/>
      <c r="B49" s="58" t="s">
        <v>21</v>
      </c>
      <c r="C49" s="58" t="s">
        <v>30</v>
      </c>
      <c r="D49" s="59" t="s">
        <v>23</v>
      </c>
      <c r="E49" s="58" t="s">
        <v>22</v>
      </c>
      <c r="F49" s="58" t="s">
        <v>49</v>
      </c>
      <c r="G49" s="58" t="s">
        <v>24</v>
      </c>
      <c r="H49" s="116"/>
    </row>
    <row r="50" spans="1:10" ht="39" customHeight="1" thickBot="1">
      <c r="A50" s="57" t="s">
        <v>64</v>
      </c>
      <c r="B50" s="60">
        <f>E43</f>
        <v>315</v>
      </c>
      <c r="C50" s="61" t="s">
        <v>29</v>
      </c>
      <c r="D50" s="62" t="s">
        <v>29</v>
      </c>
      <c r="E50" s="60">
        <f>E44</f>
        <v>6</v>
      </c>
      <c r="F50" s="63" t="s">
        <v>55</v>
      </c>
      <c r="G50" s="60" t="e">
        <f>B50/E50*F50</f>
        <v>#VALUE!</v>
      </c>
      <c r="H50" s="116"/>
      <c r="J50" s="17" t="s">
        <v>56</v>
      </c>
    </row>
    <row r="51" spans="1:8" ht="39.75" thickBot="1">
      <c r="A51" s="57" t="s">
        <v>48</v>
      </c>
      <c r="B51" s="60">
        <f>E43</f>
        <v>315</v>
      </c>
      <c r="C51" s="64">
        <f>H47</f>
        <v>307</v>
      </c>
      <c r="D51" s="64">
        <f>100%*C51</f>
        <v>307</v>
      </c>
      <c r="E51" s="60">
        <f>E44</f>
        <v>6</v>
      </c>
      <c r="F51" s="60" t="str">
        <f>F50</f>
        <v>1,XX</v>
      </c>
      <c r="G51" s="60" t="e">
        <f>(B51-C51)/E51*F51</f>
        <v>#VALUE!</v>
      </c>
      <c r="H51" s="116"/>
    </row>
    <row r="52" spans="1:8" ht="12.75">
      <c r="A52" s="70" t="s">
        <v>20</v>
      </c>
      <c r="B52" s="71">
        <f>E43</f>
        <v>315</v>
      </c>
      <c r="C52" s="72">
        <f>H47</f>
        <v>307</v>
      </c>
      <c r="D52" s="72">
        <f>90%*C52</f>
        <v>276.3</v>
      </c>
      <c r="E52" s="71">
        <f>E44</f>
        <v>6</v>
      </c>
      <c r="F52" s="71" t="str">
        <f>F50</f>
        <v>1,XX</v>
      </c>
      <c r="G52" s="71" t="e">
        <f>(B52-D52)/E52*F52</f>
        <v>#VALUE!</v>
      </c>
      <c r="H52" s="116"/>
    </row>
    <row r="53" spans="1:8" ht="12.75">
      <c r="A53" s="7" t="s">
        <v>25</v>
      </c>
      <c r="B53" s="11">
        <f>E43</f>
        <v>315</v>
      </c>
      <c r="C53" s="10">
        <f>H47</f>
        <v>307</v>
      </c>
      <c r="D53" s="10">
        <f>80%*C53</f>
        <v>245.60000000000002</v>
      </c>
      <c r="E53" s="11">
        <f>E44</f>
        <v>6</v>
      </c>
      <c r="F53" s="11" t="str">
        <f>F50</f>
        <v>1,XX</v>
      </c>
      <c r="G53" s="11" t="e">
        <f>(B53-D53)/E53*F53</f>
        <v>#VALUE!</v>
      </c>
      <c r="H53" s="116"/>
    </row>
    <row r="54" spans="1:8" ht="12.75">
      <c r="A54" s="7" t="s">
        <v>26</v>
      </c>
      <c r="B54" s="11">
        <f>E43</f>
        <v>315</v>
      </c>
      <c r="C54" s="10">
        <f>H47</f>
        <v>307</v>
      </c>
      <c r="D54" s="10">
        <f>70%*C54</f>
        <v>214.89999999999998</v>
      </c>
      <c r="E54" s="11">
        <f>E44</f>
        <v>6</v>
      </c>
      <c r="F54" s="11" t="str">
        <f>F50</f>
        <v>1,XX</v>
      </c>
      <c r="G54" s="11" t="e">
        <f>(B54-D54)/E54*F54</f>
        <v>#VALUE!</v>
      </c>
      <c r="H54" s="116"/>
    </row>
    <row r="55" spans="1:8" ht="13.5" thickBot="1">
      <c r="A55" s="73" t="s">
        <v>27</v>
      </c>
      <c r="B55" s="74">
        <f>E43</f>
        <v>315</v>
      </c>
      <c r="C55" s="75">
        <f>H47</f>
        <v>307</v>
      </c>
      <c r="D55" s="75">
        <f>60%*C55</f>
        <v>184.2</v>
      </c>
      <c r="E55" s="74">
        <f>E44</f>
        <v>6</v>
      </c>
      <c r="F55" s="74" t="str">
        <f>F50</f>
        <v>1,XX</v>
      </c>
      <c r="G55" s="74" t="e">
        <f>(B55-D55)/E55*F55</f>
        <v>#VALUE!</v>
      </c>
      <c r="H55" s="117"/>
    </row>
    <row r="56" ht="12.75">
      <c r="A56" s="17"/>
    </row>
    <row r="57" ht="12.75">
      <c r="A57" s="17"/>
    </row>
    <row r="58" ht="13.5" thickBot="1">
      <c r="A58" s="65" t="s">
        <v>28</v>
      </c>
    </row>
    <row r="59" spans="1:8" ht="12.75">
      <c r="A59" s="66" t="s">
        <v>32</v>
      </c>
      <c r="B59" s="104"/>
      <c r="C59" s="105"/>
      <c r="D59" s="105"/>
      <c r="E59" s="105"/>
      <c r="F59" s="105"/>
      <c r="G59" s="105"/>
      <c r="H59" s="106"/>
    </row>
    <row r="60" spans="1:8" ht="12.75">
      <c r="A60" s="67" t="s">
        <v>34</v>
      </c>
      <c r="B60" s="85"/>
      <c r="C60" s="86"/>
      <c r="D60" s="86"/>
      <c r="E60" s="86"/>
      <c r="F60" s="86"/>
      <c r="G60" s="86"/>
      <c r="H60" s="87"/>
    </row>
    <row r="61" spans="1:8" ht="26.25">
      <c r="A61" s="68" t="s">
        <v>35</v>
      </c>
      <c r="B61" s="85"/>
      <c r="C61" s="86"/>
      <c r="D61" s="86"/>
      <c r="E61" s="86"/>
      <c r="F61" s="86"/>
      <c r="G61" s="86"/>
      <c r="H61" s="87"/>
    </row>
    <row r="62" spans="1:8" ht="12.75">
      <c r="A62" s="67" t="s">
        <v>36</v>
      </c>
      <c r="B62" s="85"/>
      <c r="C62" s="86"/>
      <c r="D62" s="86"/>
      <c r="E62" s="86"/>
      <c r="F62" s="86"/>
      <c r="G62" s="86"/>
      <c r="H62" s="87"/>
    </row>
    <row r="63" spans="1:8" ht="13.5" thickBot="1">
      <c r="A63" s="69" t="s">
        <v>33</v>
      </c>
      <c r="B63" s="91"/>
      <c r="C63" s="92"/>
      <c r="D63" s="92"/>
      <c r="E63" s="92"/>
      <c r="F63" s="92"/>
      <c r="G63" s="92"/>
      <c r="H63" s="93"/>
    </row>
    <row r="64" ht="12.75">
      <c r="A64" s="13" t="s">
        <v>31</v>
      </c>
    </row>
    <row r="66" ht="12.75">
      <c r="A66" s="13"/>
    </row>
    <row r="67" spans="1:3" ht="12.75">
      <c r="A67" s="124" t="s">
        <v>39</v>
      </c>
      <c r="B67" s="125" t="s">
        <v>41</v>
      </c>
      <c r="C67" s="125"/>
    </row>
    <row r="68" spans="1:3" ht="15">
      <c r="A68" s="21"/>
      <c r="B68" s="22"/>
      <c r="C68" s="22"/>
    </row>
    <row r="69" spans="1:3" ht="12.75">
      <c r="A69" s="124" t="s">
        <v>40</v>
      </c>
      <c r="B69" s="125" t="s">
        <v>42</v>
      </c>
      <c r="C69" s="125"/>
    </row>
  </sheetData>
  <sheetProtection/>
  <mergeCells count="29">
    <mergeCell ref="A47:G47"/>
    <mergeCell ref="A5:C5"/>
    <mergeCell ref="A9:C9"/>
    <mergeCell ref="H49:H55"/>
    <mergeCell ref="A43:D43"/>
    <mergeCell ref="B20:D20"/>
    <mergeCell ref="B25:D25"/>
    <mergeCell ref="B31:D31"/>
    <mergeCell ref="B38:D38"/>
    <mergeCell ref="B63:H63"/>
    <mergeCell ref="B69:C69"/>
    <mergeCell ref="A48:H48"/>
    <mergeCell ref="B61:H61"/>
    <mergeCell ref="A3:C3"/>
    <mergeCell ref="F43:H45"/>
    <mergeCell ref="A4:C4"/>
    <mergeCell ref="B59:H59"/>
    <mergeCell ref="A45:D45"/>
    <mergeCell ref="A46:E46"/>
    <mergeCell ref="A2:C2"/>
    <mergeCell ref="A1:C1"/>
    <mergeCell ref="A15:H15"/>
    <mergeCell ref="B67:C67"/>
    <mergeCell ref="A7:C7"/>
    <mergeCell ref="A6:C6"/>
    <mergeCell ref="A16:H16"/>
    <mergeCell ref="B60:H60"/>
    <mergeCell ref="B62:H62"/>
    <mergeCell ref="A44:D4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80" zoomScaleNormal="80" zoomScalePageLayoutView="70" workbookViewId="0" topLeftCell="A46">
      <selection activeCell="C73" sqref="C73"/>
    </sheetView>
  </sheetViews>
  <sheetFormatPr defaultColWidth="9.140625" defaultRowHeight="15"/>
  <cols>
    <col min="1" max="1" width="61.28125" style="14" customWidth="1"/>
    <col min="2" max="2" width="10.421875" style="14" bestFit="1" customWidth="1"/>
    <col min="3" max="3" width="11.140625" style="14" customWidth="1"/>
    <col min="4" max="4" width="8.28125" style="14" bestFit="1" customWidth="1"/>
    <col min="5" max="5" width="7.8515625" style="14" bestFit="1" customWidth="1"/>
    <col min="6" max="6" width="9.7109375" style="14" customWidth="1"/>
    <col min="7" max="7" width="18.57421875" style="14" customWidth="1"/>
    <col min="8" max="8" width="9.57421875" style="14" bestFit="1" customWidth="1"/>
    <col min="9" max="11" width="9.140625" style="14" customWidth="1"/>
    <col min="12" max="16384" width="9.140625" style="14" customWidth="1"/>
  </cols>
  <sheetData>
    <row r="1" spans="1:3" ht="12.75">
      <c r="A1" s="78" t="s">
        <v>57</v>
      </c>
      <c r="B1" s="78"/>
      <c r="C1" s="78"/>
    </row>
    <row r="2" spans="1:4" ht="15">
      <c r="A2" s="77" t="s">
        <v>72</v>
      </c>
      <c r="B2" s="77"/>
      <c r="C2" s="77"/>
      <c r="D2" s="14" t="s">
        <v>69</v>
      </c>
    </row>
    <row r="3" spans="1:3" ht="12.75">
      <c r="A3" s="97" t="s">
        <v>45</v>
      </c>
      <c r="B3" s="98"/>
      <c r="C3" s="99"/>
    </row>
    <row r="4" spans="1:12" ht="12.75">
      <c r="A4" s="82" t="s">
        <v>12</v>
      </c>
      <c r="B4" s="83"/>
      <c r="C4" s="84"/>
      <c r="I4" s="23"/>
      <c r="J4" s="15"/>
      <c r="K4" s="15"/>
      <c r="L4" s="15"/>
    </row>
    <row r="5" spans="1:12" ht="12.75">
      <c r="A5" s="82" t="s">
        <v>14</v>
      </c>
      <c r="B5" s="83"/>
      <c r="C5" s="84"/>
      <c r="I5" s="9"/>
      <c r="J5" s="15"/>
      <c r="K5" s="15"/>
      <c r="L5" s="15"/>
    </row>
    <row r="6" spans="1:12" ht="12.75">
      <c r="A6" s="82" t="s">
        <v>15</v>
      </c>
      <c r="B6" s="83"/>
      <c r="C6" s="84"/>
      <c r="I6" s="9"/>
      <c r="J6" s="15"/>
      <c r="K6" s="15"/>
      <c r="L6" s="15"/>
    </row>
    <row r="7" spans="1:12" ht="12.75">
      <c r="A7" s="82" t="s">
        <v>13</v>
      </c>
      <c r="B7" s="83"/>
      <c r="C7" s="84"/>
      <c r="I7" s="9"/>
      <c r="J7" s="15"/>
      <c r="K7" s="15"/>
      <c r="L7" s="15"/>
    </row>
    <row r="8" spans="1:12" ht="39">
      <c r="A8" s="18" t="s">
        <v>6</v>
      </c>
      <c r="B8" s="19" t="s">
        <v>7</v>
      </c>
      <c r="C8" s="20" t="s">
        <v>8</v>
      </c>
      <c r="I8" s="24"/>
      <c r="J8" s="15"/>
      <c r="K8" s="15"/>
      <c r="L8" s="15"/>
    </row>
    <row r="9" spans="1:3" ht="12.75">
      <c r="A9" s="113" t="s">
        <v>9</v>
      </c>
      <c r="B9" s="114"/>
      <c r="C9" s="115"/>
    </row>
    <row r="10" spans="1:3" ht="12.75">
      <c r="A10" s="2" t="s">
        <v>17</v>
      </c>
      <c r="B10" s="1">
        <f>F46</f>
        <v>0</v>
      </c>
      <c r="C10" s="29" t="e">
        <f>B10/$B$13</f>
        <v>#DIV/0!</v>
      </c>
    </row>
    <row r="11" spans="1:3" ht="12.75">
      <c r="A11" s="2" t="s">
        <v>10</v>
      </c>
      <c r="B11" s="1">
        <f>G46</f>
        <v>0</v>
      </c>
      <c r="C11" s="29" t="e">
        <f>B11/$B$13</f>
        <v>#DIV/0!</v>
      </c>
    </row>
    <row r="12" spans="1:3" ht="12.75">
      <c r="A12" s="2" t="s">
        <v>71</v>
      </c>
      <c r="B12" s="1">
        <f>H47</f>
        <v>0</v>
      </c>
      <c r="C12" s="29" t="e">
        <f>B12/$B$13</f>
        <v>#DIV/0!</v>
      </c>
    </row>
    <row r="13" spans="1:3" ht="12.75">
      <c r="A13" s="16" t="s">
        <v>11</v>
      </c>
      <c r="B13" s="25">
        <f>E43</f>
        <v>0</v>
      </c>
      <c r="C13" s="30" t="e">
        <f>C10+C11+C12</f>
        <v>#DIV/0!</v>
      </c>
    </row>
    <row r="15" spans="1:8" ht="12.75" customHeight="1">
      <c r="A15" s="79" t="s">
        <v>37</v>
      </c>
      <c r="B15" s="80"/>
      <c r="C15" s="80"/>
      <c r="D15" s="80"/>
      <c r="E15" s="80"/>
      <c r="F15" s="80"/>
      <c r="G15" s="80"/>
      <c r="H15" s="81"/>
    </row>
    <row r="16" spans="1:8" ht="12.75">
      <c r="A16" s="79" t="s">
        <v>47</v>
      </c>
      <c r="B16" s="80"/>
      <c r="C16" s="80"/>
      <c r="D16" s="80"/>
      <c r="E16" s="80"/>
      <c r="F16" s="80"/>
      <c r="G16" s="80"/>
      <c r="H16" s="81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39.75" thickBot="1">
      <c r="A18" s="4" t="s">
        <v>0</v>
      </c>
      <c r="B18" s="5" t="s">
        <v>1</v>
      </c>
      <c r="C18" s="6" t="s">
        <v>2</v>
      </c>
      <c r="D18" s="5" t="s">
        <v>3</v>
      </c>
      <c r="E18" s="4" t="s">
        <v>4</v>
      </c>
      <c r="F18" s="5" t="s">
        <v>38</v>
      </c>
      <c r="G18" s="5" t="s">
        <v>5</v>
      </c>
      <c r="H18" s="5" t="s">
        <v>70</v>
      </c>
    </row>
    <row r="19" spans="1:8" ht="13.5" thickBot="1">
      <c r="A19" s="39" t="s">
        <v>16</v>
      </c>
      <c r="B19" s="40"/>
      <c r="C19" s="40"/>
      <c r="D19" s="40"/>
      <c r="E19" s="40">
        <f>E20+E25+E31</f>
        <v>0</v>
      </c>
      <c r="F19" s="41">
        <f>F20+F25+F31</f>
        <v>0</v>
      </c>
      <c r="G19" s="41">
        <f>G20+G25+G31</f>
        <v>0</v>
      </c>
      <c r="H19" s="41">
        <f>H20+H25+H31</f>
        <v>0</v>
      </c>
    </row>
    <row r="20" spans="1:8" ht="53.25" thickBot="1">
      <c r="A20" s="42" t="s">
        <v>59</v>
      </c>
      <c r="B20" s="118"/>
      <c r="C20" s="119"/>
      <c r="D20" s="120"/>
      <c r="E20" s="40">
        <f>SUM(E21:E24)</f>
        <v>0</v>
      </c>
      <c r="F20" s="41">
        <f>SUM(F21:F24)</f>
        <v>0</v>
      </c>
      <c r="G20" s="41">
        <f>SUM(G21:G24)</f>
        <v>0</v>
      </c>
      <c r="H20" s="41">
        <f>SUM(H21:H24)</f>
        <v>0</v>
      </c>
    </row>
    <row r="21" spans="1:8" ht="12.75">
      <c r="A21" s="34"/>
      <c r="B21" s="35"/>
      <c r="C21" s="35"/>
      <c r="D21" s="35"/>
      <c r="E21" s="36">
        <f>C21*D21</f>
        <v>0</v>
      </c>
      <c r="F21" s="37"/>
      <c r="G21" s="37"/>
      <c r="H21" s="38">
        <f>E21-F21-G21</f>
        <v>0</v>
      </c>
    </row>
    <row r="22" spans="1:8" ht="12.75">
      <c r="A22" s="28"/>
      <c r="B22" s="12"/>
      <c r="C22" s="12"/>
      <c r="D22" s="12"/>
      <c r="E22" s="36">
        <f>C22*D22</f>
        <v>0</v>
      </c>
      <c r="F22" s="31"/>
      <c r="G22" s="31"/>
      <c r="H22" s="38">
        <f>E22-F22-G22</f>
        <v>0</v>
      </c>
    </row>
    <row r="23" spans="1:8" ht="12.75">
      <c r="A23" s="28"/>
      <c r="B23" s="12"/>
      <c r="C23" s="12"/>
      <c r="D23" s="12"/>
      <c r="E23" s="36">
        <f>C23*D23</f>
        <v>0</v>
      </c>
      <c r="F23" s="31"/>
      <c r="G23" s="31"/>
      <c r="H23" s="38">
        <f>E23-F23-G23</f>
        <v>0</v>
      </c>
    </row>
    <row r="24" spans="1:8" ht="13.5" thickBot="1">
      <c r="A24" s="43"/>
      <c r="B24" s="44"/>
      <c r="C24" s="44"/>
      <c r="D24" s="44"/>
      <c r="E24" s="36">
        <f>C24*D24</f>
        <v>0</v>
      </c>
      <c r="F24" s="45"/>
      <c r="G24" s="45"/>
      <c r="H24" s="38">
        <f>E24-F24-G24</f>
        <v>0</v>
      </c>
    </row>
    <row r="25" spans="1:8" ht="39.75" thickBot="1">
      <c r="A25" s="42" t="s">
        <v>60</v>
      </c>
      <c r="B25" s="118"/>
      <c r="C25" s="119"/>
      <c r="D25" s="120"/>
      <c r="E25" s="40">
        <f>SUM(E26:E30)</f>
        <v>0</v>
      </c>
      <c r="F25" s="40">
        <f>SUM(F26:F30)</f>
        <v>0</v>
      </c>
      <c r="G25" s="40">
        <f>SUM(G26:G30)</f>
        <v>0</v>
      </c>
      <c r="H25" s="40">
        <f>SUM(H26:H30)</f>
        <v>0</v>
      </c>
    </row>
    <row r="26" spans="1:8" ht="12.75">
      <c r="A26" s="28"/>
      <c r="B26" s="12"/>
      <c r="C26" s="12"/>
      <c r="D26" s="12"/>
      <c r="E26" s="32">
        <f>C26*D26</f>
        <v>0</v>
      </c>
      <c r="F26" s="31"/>
      <c r="G26" s="31"/>
      <c r="H26" s="33">
        <f>E26-F26-G26</f>
        <v>0</v>
      </c>
    </row>
    <row r="27" spans="1:8" ht="12.75">
      <c r="A27" s="28"/>
      <c r="B27" s="12"/>
      <c r="C27" s="12"/>
      <c r="D27" s="12"/>
      <c r="E27" s="32">
        <f>C27*D27</f>
        <v>0</v>
      </c>
      <c r="F27" s="31"/>
      <c r="G27" s="31"/>
      <c r="H27" s="33">
        <f>E27-F27-G27</f>
        <v>0</v>
      </c>
    </row>
    <row r="28" spans="1:8" ht="12.75">
      <c r="A28" s="28"/>
      <c r="B28" s="12"/>
      <c r="C28" s="12"/>
      <c r="D28" s="12"/>
      <c r="E28" s="32">
        <f>C28*D28</f>
        <v>0</v>
      </c>
      <c r="F28" s="31"/>
      <c r="G28" s="31"/>
      <c r="H28" s="33">
        <f>E28-F28-G28</f>
        <v>0</v>
      </c>
    </row>
    <row r="29" spans="1:8" ht="12.75">
      <c r="A29" s="28"/>
      <c r="B29" s="12"/>
      <c r="C29" s="12"/>
      <c r="D29" s="12"/>
      <c r="E29" s="32">
        <f>C29*D29</f>
        <v>0</v>
      </c>
      <c r="F29" s="31"/>
      <c r="G29" s="31"/>
      <c r="H29" s="33">
        <f>E29-F29-G29</f>
        <v>0</v>
      </c>
    </row>
    <row r="30" spans="1:8" ht="13.5" thickBot="1">
      <c r="A30" s="43"/>
      <c r="B30" s="44"/>
      <c r="C30" s="44"/>
      <c r="D30" s="44"/>
      <c r="E30" s="32">
        <f>C30*D30</f>
        <v>0</v>
      </c>
      <c r="F30" s="45"/>
      <c r="G30" s="45"/>
      <c r="H30" s="33">
        <f>E30-F30-G30</f>
        <v>0</v>
      </c>
    </row>
    <row r="31" spans="1:8" ht="39.75" thickBot="1">
      <c r="A31" s="42" t="s">
        <v>61</v>
      </c>
      <c r="B31" s="118"/>
      <c r="C31" s="119"/>
      <c r="D31" s="120"/>
      <c r="E31" s="40">
        <f>SUM(E32:E37)</f>
        <v>0</v>
      </c>
      <c r="F31" s="40">
        <f>SUM(F32:F37)</f>
        <v>0</v>
      </c>
      <c r="G31" s="40">
        <f>SUM(G32:G37)</f>
        <v>0</v>
      </c>
      <c r="H31" s="40">
        <f>SUM(H32:H37)</f>
        <v>0</v>
      </c>
    </row>
    <row r="32" spans="1:8" ht="12.75">
      <c r="A32" s="18"/>
      <c r="B32" s="35"/>
      <c r="C32" s="35"/>
      <c r="D32" s="35"/>
      <c r="E32" s="36">
        <f aca="true" t="shared" si="0" ref="E32:E37">C32*D32</f>
        <v>0</v>
      </c>
      <c r="F32" s="37"/>
      <c r="G32" s="37"/>
      <c r="H32" s="38">
        <f aca="true" t="shared" si="1" ref="H32:H37">E32-F32-G32</f>
        <v>0</v>
      </c>
    </row>
    <row r="33" spans="1:8" ht="12.75">
      <c r="A33" s="8"/>
      <c r="B33" s="12"/>
      <c r="C33" s="12"/>
      <c r="D33" s="12"/>
      <c r="E33" s="36">
        <f t="shared" si="0"/>
        <v>0</v>
      </c>
      <c r="F33" s="31"/>
      <c r="G33" s="31"/>
      <c r="H33" s="38">
        <f t="shared" si="1"/>
        <v>0</v>
      </c>
    </row>
    <row r="34" spans="1:8" ht="12.75">
      <c r="A34" s="8"/>
      <c r="B34" s="12"/>
      <c r="C34" s="12"/>
      <c r="D34" s="12"/>
      <c r="E34" s="36">
        <f t="shared" si="0"/>
        <v>0</v>
      </c>
      <c r="F34" s="31"/>
      <c r="G34" s="31"/>
      <c r="H34" s="38">
        <f t="shared" si="1"/>
        <v>0</v>
      </c>
    </row>
    <row r="35" spans="1:13" ht="12.75">
      <c r="A35" s="8"/>
      <c r="B35" s="12"/>
      <c r="C35" s="12"/>
      <c r="D35" s="12"/>
      <c r="E35" s="36">
        <f t="shared" si="0"/>
        <v>0</v>
      </c>
      <c r="F35" s="31"/>
      <c r="G35" s="31"/>
      <c r="H35" s="38">
        <f t="shared" si="1"/>
        <v>0</v>
      </c>
      <c r="M35" s="50"/>
    </row>
    <row r="36" spans="1:8" ht="12.75">
      <c r="A36" s="8"/>
      <c r="B36" s="12"/>
      <c r="C36" s="12"/>
      <c r="D36" s="12"/>
      <c r="E36" s="36">
        <f t="shared" si="0"/>
        <v>0</v>
      </c>
      <c r="F36" s="31"/>
      <c r="G36" s="31"/>
      <c r="H36" s="38">
        <f t="shared" si="1"/>
        <v>0</v>
      </c>
    </row>
    <row r="37" spans="1:8" ht="13.5" thickBot="1">
      <c r="A37" s="47"/>
      <c r="B37" s="44"/>
      <c r="C37" s="44"/>
      <c r="D37" s="44"/>
      <c r="E37" s="36">
        <f t="shared" si="0"/>
        <v>0</v>
      </c>
      <c r="F37" s="45"/>
      <c r="G37" s="45"/>
      <c r="H37" s="38">
        <f t="shared" si="1"/>
        <v>0</v>
      </c>
    </row>
    <row r="38" spans="1:10" ht="13.5" thickBot="1">
      <c r="A38" s="39" t="s">
        <v>43</v>
      </c>
      <c r="B38" s="121"/>
      <c r="C38" s="122"/>
      <c r="D38" s="123"/>
      <c r="E38" s="48">
        <f>SUM(E39:E42)</f>
        <v>0</v>
      </c>
      <c r="F38" s="48">
        <f>SUM(F39:F42)</f>
        <v>0</v>
      </c>
      <c r="G38" s="48">
        <f>SUM(G39:G42)</f>
        <v>0</v>
      </c>
      <c r="H38" s="48">
        <f>SUM(H39:H42)</f>
        <v>0</v>
      </c>
      <c r="I38" s="26">
        <f>35%*B19</f>
        <v>0</v>
      </c>
      <c r="J38" s="27" t="s">
        <v>50</v>
      </c>
    </row>
    <row r="39" spans="1:8" ht="12.75">
      <c r="A39" s="18" t="s">
        <v>51</v>
      </c>
      <c r="B39" s="35"/>
      <c r="C39" s="35"/>
      <c r="D39" s="35"/>
      <c r="E39" s="36">
        <f>C39*D39</f>
        <v>0</v>
      </c>
      <c r="F39" s="37"/>
      <c r="G39" s="37"/>
      <c r="H39" s="38">
        <f>E39-F39-G39</f>
        <v>0</v>
      </c>
    </row>
    <row r="40" spans="1:8" ht="12.75">
      <c r="A40" s="8" t="s">
        <v>52</v>
      </c>
      <c r="B40" s="12"/>
      <c r="C40" s="12"/>
      <c r="D40" s="12"/>
      <c r="E40" s="36">
        <f>C40*D40</f>
        <v>0</v>
      </c>
      <c r="F40" s="31"/>
      <c r="G40" s="31"/>
      <c r="H40" s="38">
        <f>E40-F40-G40</f>
        <v>0</v>
      </c>
    </row>
    <row r="41" spans="1:8" ht="12.75">
      <c r="A41" s="8" t="s">
        <v>54</v>
      </c>
      <c r="B41" s="12"/>
      <c r="C41" s="12"/>
      <c r="D41" s="12"/>
      <c r="E41" s="36">
        <f>C41*D41</f>
        <v>0</v>
      </c>
      <c r="F41" s="31"/>
      <c r="G41" s="31"/>
      <c r="H41" s="38">
        <f>E41-F41-G41</f>
        <v>0</v>
      </c>
    </row>
    <row r="42" spans="1:8" ht="13.5" thickBot="1">
      <c r="A42" s="47" t="s">
        <v>53</v>
      </c>
      <c r="B42" s="44"/>
      <c r="C42" s="44"/>
      <c r="D42" s="44"/>
      <c r="E42" s="49">
        <f>C42*D42</f>
        <v>0</v>
      </c>
      <c r="F42" s="31"/>
      <c r="G42" s="31"/>
      <c r="H42" s="38">
        <f>E42-F42-G42</f>
        <v>0</v>
      </c>
    </row>
    <row r="43" spans="1:8" ht="13.5" customHeight="1" thickBot="1">
      <c r="A43" s="107" t="s">
        <v>19</v>
      </c>
      <c r="B43" s="108"/>
      <c r="C43" s="108"/>
      <c r="D43" s="109"/>
      <c r="E43" s="52">
        <f>E19+E38</f>
        <v>0</v>
      </c>
      <c r="F43" s="100"/>
      <c r="G43" s="100"/>
      <c r="H43" s="101"/>
    </row>
    <row r="44" spans="1:8" ht="13.5" thickBot="1">
      <c r="A44" s="88" t="s">
        <v>18</v>
      </c>
      <c r="B44" s="89"/>
      <c r="C44" s="89"/>
      <c r="D44" s="90"/>
      <c r="E44" s="53">
        <v>0</v>
      </c>
      <c r="F44" s="102"/>
      <c r="G44" s="102"/>
      <c r="H44" s="103"/>
    </row>
    <row r="45" spans="1:8" ht="27" customHeight="1" thickBot="1">
      <c r="A45" s="107" t="s">
        <v>62</v>
      </c>
      <c r="B45" s="108"/>
      <c r="C45" s="108"/>
      <c r="D45" s="109"/>
      <c r="E45" s="54" t="e">
        <f>E43/E44</f>
        <v>#DIV/0!</v>
      </c>
      <c r="F45" s="102"/>
      <c r="G45" s="102"/>
      <c r="H45" s="103"/>
    </row>
    <row r="46" spans="1:9" ht="13.5" customHeight="1" thickBot="1">
      <c r="A46" s="110" t="s">
        <v>44</v>
      </c>
      <c r="B46" s="111"/>
      <c r="C46" s="111"/>
      <c r="D46" s="111"/>
      <c r="E46" s="112"/>
      <c r="F46" s="55">
        <f>F19+F38</f>
        <v>0</v>
      </c>
      <c r="G46" s="55">
        <f>G19+G38</f>
        <v>0</v>
      </c>
      <c r="H46" s="51"/>
      <c r="I46" s="17"/>
    </row>
    <row r="47" spans="1:8" ht="13.5" customHeight="1" thickBot="1">
      <c r="A47" s="110" t="s">
        <v>63</v>
      </c>
      <c r="B47" s="111"/>
      <c r="C47" s="111"/>
      <c r="D47" s="111"/>
      <c r="E47" s="111"/>
      <c r="F47" s="111"/>
      <c r="G47" s="112"/>
      <c r="H47" s="56">
        <f>E43-F46-G46</f>
        <v>0</v>
      </c>
    </row>
    <row r="48" spans="1:8" ht="13.5" thickBot="1">
      <c r="A48" s="94"/>
      <c r="B48" s="95"/>
      <c r="C48" s="95"/>
      <c r="D48" s="95"/>
      <c r="E48" s="95"/>
      <c r="F48" s="95"/>
      <c r="G48" s="95"/>
      <c r="H48" s="96"/>
    </row>
    <row r="49" spans="1:8" ht="23.25" thickBot="1">
      <c r="A49" s="73"/>
      <c r="B49" s="58" t="s">
        <v>21</v>
      </c>
      <c r="C49" s="58" t="s">
        <v>30</v>
      </c>
      <c r="D49" s="59" t="s">
        <v>23</v>
      </c>
      <c r="E49" s="58" t="s">
        <v>22</v>
      </c>
      <c r="F49" s="58" t="s">
        <v>49</v>
      </c>
      <c r="G49" s="58" t="s">
        <v>24</v>
      </c>
      <c r="H49" s="116"/>
    </row>
    <row r="50" spans="1:10" ht="27" thickBot="1">
      <c r="A50" s="57" t="s">
        <v>64</v>
      </c>
      <c r="B50" s="60">
        <f>E43</f>
        <v>0</v>
      </c>
      <c r="C50" s="61" t="s">
        <v>29</v>
      </c>
      <c r="D50" s="62" t="s">
        <v>29</v>
      </c>
      <c r="E50" s="60">
        <f>E44</f>
        <v>0</v>
      </c>
      <c r="F50" s="63" t="s">
        <v>55</v>
      </c>
      <c r="G50" s="60" t="e">
        <f>B50/E50*F50</f>
        <v>#DIV/0!</v>
      </c>
      <c r="H50" s="116"/>
      <c r="J50" s="17" t="s">
        <v>56</v>
      </c>
    </row>
    <row r="51" spans="1:8" ht="39.75" thickBot="1">
      <c r="A51" s="57" t="s">
        <v>48</v>
      </c>
      <c r="B51" s="60">
        <f>E43</f>
        <v>0</v>
      </c>
      <c r="C51" s="64">
        <f>H47</f>
        <v>0</v>
      </c>
      <c r="D51" s="64">
        <f>100%*C51</f>
        <v>0</v>
      </c>
      <c r="E51" s="60">
        <f>E44</f>
        <v>0</v>
      </c>
      <c r="F51" s="60" t="str">
        <f>F50</f>
        <v>1,XX</v>
      </c>
      <c r="G51" s="60" t="e">
        <f>(B51-C51)/E51*F51</f>
        <v>#DIV/0!</v>
      </c>
      <c r="H51" s="116"/>
    </row>
    <row r="52" spans="1:8" ht="12.75">
      <c r="A52" s="70" t="s">
        <v>20</v>
      </c>
      <c r="B52" s="71">
        <f>E43</f>
        <v>0</v>
      </c>
      <c r="C52" s="72">
        <f>H47</f>
        <v>0</v>
      </c>
      <c r="D52" s="72">
        <f>90%*C52</f>
        <v>0</v>
      </c>
      <c r="E52" s="71">
        <f>E44</f>
        <v>0</v>
      </c>
      <c r="F52" s="71" t="str">
        <f>F50</f>
        <v>1,XX</v>
      </c>
      <c r="G52" s="71" t="e">
        <f>(B52-D52)/E52*F52</f>
        <v>#DIV/0!</v>
      </c>
      <c r="H52" s="116"/>
    </row>
    <row r="53" spans="1:8" ht="12.75">
      <c r="A53" s="7" t="s">
        <v>25</v>
      </c>
      <c r="B53" s="11">
        <f>E43</f>
        <v>0</v>
      </c>
      <c r="C53" s="10">
        <f>H47</f>
        <v>0</v>
      </c>
      <c r="D53" s="10">
        <f>80%*C53</f>
        <v>0</v>
      </c>
      <c r="E53" s="11">
        <f>E44</f>
        <v>0</v>
      </c>
      <c r="F53" s="11" t="str">
        <f>F50</f>
        <v>1,XX</v>
      </c>
      <c r="G53" s="11" t="e">
        <f>(B53-D53)/E53*F53</f>
        <v>#DIV/0!</v>
      </c>
      <c r="H53" s="116"/>
    </row>
    <row r="54" spans="1:8" ht="12.75">
      <c r="A54" s="7" t="s">
        <v>26</v>
      </c>
      <c r="B54" s="11">
        <f>E43</f>
        <v>0</v>
      </c>
      <c r="C54" s="10">
        <f>H47</f>
        <v>0</v>
      </c>
      <c r="D54" s="10">
        <f>70%*C54</f>
        <v>0</v>
      </c>
      <c r="E54" s="11">
        <f>E44</f>
        <v>0</v>
      </c>
      <c r="F54" s="11" t="str">
        <f>F50</f>
        <v>1,XX</v>
      </c>
      <c r="G54" s="11" t="e">
        <f>(B54-D54)/E54*F54</f>
        <v>#DIV/0!</v>
      </c>
      <c r="H54" s="116"/>
    </row>
    <row r="55" spans="1:8" ht="13.5" thickBot="1">
      <c r="A55" s="73" t="s">
        <v>27</v>
      </c>
      <c r="B55" s="74">
        <f>E43</f>
        <v>0</v>
      </c>
      <c r="C55" s="75">
        <f>H47</f>
        <v>0</v>
      </c>
      <c r="D55" s="75">
        <f>60%*C55</f>
        <v>0</v>
      </c>
      <c r="E55" s="74">
        <f>E44</f>
        <v>0</v>
      </c>
      <c r="F55" s="74" t="str">
        <f>F50</f>
        <v>1,XX</v>
      </c>
      <c r="G55" s="74" t="e">
        <f>(B55-D55)/E55*F55</f>
        <v>#DIV/0!</v>
      </c>
      <c r="H55" s="117"/>
    </row>
    <row r="56" ht="12.75">
      <c r="A56" s="17"/>
    </row>
    <row r="57" ht="12.75">
      <c r="A57" s="17"/>
    </row>
    <row r="58" ht="13.5" thickBot="1">
      <c r="A58" s="65" t="s">
        <v>28</v>
      </c>
    </row>
    <row r="59" spans="1:8" ht="12.75">
      <c r="A59" s="66" t="s">
        <v>32</v>
      </c>
      <c r="B59" s="104"/>
      <c r="C59" s="105"/>
      <c r="D59" s="105"/>
      <c r="E59" s="105"/>
      <c r="F59" s="105"/>
      <c r="G59" s="105"/>
      <c r="H59" s="106"/>
    </row>
    <row r="60" spans="1:8" ht="12.75">
      <c r="A60" s="67" t="s">
        <v>34</v>
      </c>
      <c r="B60" s="85"/>
      <c r="C60" s="86"/>
      <c r="D60" s="86"/>
      <c r="E60" s="86"/>
      <c r="F60" s="86"/>
      <c r="G60" s="86"/>
      <c r="H60" s="87"/>
    </row>
    <row r="61" spans="1:8" ht="26.25">
      <c r="A61" s="68" t="s">
        <v>35</v>
      </c>
      <c r="B61" s="85"/>
      <c r="C61" s="86"/>
      <c r="D61" s="86"/>
      <c r="E61" s="86"/>
      <c r="F61" s="86"/>
      <c r="G61" s="86"/>
      <c r="H61" s="87"/>
    </row>
    <row r="62" spans="1:8" ht="12.75">
      <c r="A62" s="67" t="s">
        <v>36</v>
      </c>
      <c r="B62" s="85"/>
      <c r="C62" s="86"/>
      <c r="D62" s="86"/>
      <c r="E62" s="86"/>
      <c r="F62" s="86"/>
      <c r="G62" s="86"/>
      <c r="H62" s="87"/>
    </row>
    <row r="63" spans="1:8" ht="13.5" thickBot="1">
      <c r="A63" s="69" t="s">
        <v>33</v>
      </c>
      <c r="B63" s="91"/>
      <c r="C63" s="92"/>
      <c r="D63" s="92"/>
      <c r="E63" s="92"/>
      <c r="F63" s="92"/>
      <c r="G63" s="92"/>
      <c r="H63" s="93"/>
    </row>
    <row r="64" ht="12.75">
      <c r="A64" s="13" t="s">
        <v>31</v>
      </c>
    </row>
    <row r="66" ht="12.75">
      <c r="A66" s="13"/>
    </row>
    <row r="67" spans="1:3" ht="12.75">
      <c r="A67" s="124" t="s">
        <v>39</v>
      </c>
      <c r="B67" s="125" t="s">
        <v>41</v>
      </c>
      <c r="C67" s="125"/>
    </row>
    <row r="68" spans="1:3" ht="15">
      <c r="A68" s="21"/>
      <c r="B68" s="22"/>
      <c r="C68" s="22"/>
    </row>
    <row r="69" spans="1:3" ht="12.75">
      <c r="A69" s="124" t="s">
        <v>40</v>
      </c>
      <c r="B69" s="125" t="s">
        <v>42</v>
      </c>
      <c r="C69" s="125"/>
    </row>
  </sheetData>
  <sheetProtection/>
  <mergeCells count="29">
    <mergeCell ref="B67:C67"/>
    <mergeCell ref="B69:C69"/>
    <mergeCell ref="B63:H63"/>
    <mergeCell ref="A3:C3"/>
    <mergeCell ref="A4:C4"/>
    <mergeCell ref="A5:C5"/>
    <mergeCell ref="A6:C6"/>
    <mergeCell ref="A48:H48"/>
    <mergeCell ref="H49:H55"/>
    <mergeCell ref="B59:H59"/>
    <mergeCell ref="B60:H60"/>
    <mergeCell ref="B61:H61"/>
    <mergeCell ref="B62:H62"/>
    <mergeCell ref="A43:D43"/>
    <mergeCell ref="F43:H45"/>
    <mergeCell ref="A44:D44"/>
    <mergeCell ref="A45:D45"/>
    <mergeCell ref="A46:E46"/>
    <mergeCell ref="A47:G47"/>
    <mergeCell ref="A1:C1"/>
    <mergeCell ref="A2:C2"/>
    <mergeCell ref="B38:D38"/>
    <mergeCell ref="A7:C7"/>
    <mergeCell ref="A15:H15"/>
    <mergeCell ref="A16:H16"/>
    <mergeCell ref="A9:C9"/>
    <mergeCell ref="B20:D20"/>
    <mergeCell ref="B25:D25"/>
    <mergeCell ref="B31:D3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Calciu</dc:creator>
  <cp:keywords/>
  <dc:description/>
  <cp:lastModifiedBy>Despina OAR</cp:lastModifiedBy>
  <dcterms:created xsi:type="dcterms:W3CDTF">2015-12-28T21:52:04Z</dcterms:created>
  <dcterms:modified xsi:type="dcterms:W3CDTF">2022-01-19T13:52:17Z</dcterms:modified>
  <cp:category/>
  <cp:version/>
  <cp:contentType/>
  <cp:contentStatus/>
</cp:coreProperties>
</file>